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KP 005-2024\1) výzva\"/>
    </mc:Choice>
  </mc:AlternateContent>
  <xr:revisionPtr revIDLastSave="0" documentId="13_ncr:1_{B8E0F3FC-7563-4443-837B-22725601728B}"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KP!$A$6:$T$28</definedName>
    <definedName name="_xlnm.Print_Area" localSheetId="0">KP!$B$1:$T$31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G28" i="1"/>
  <c r="J27" i="1"/>
  <c r="K27" i="1"/>
  <c r="J28" i="1"/>
  <c r="K28"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31" i="1" l="1"/>
  <c r="H31" i="1"/>
</calcChain>
</file>

<file path=xl/sharedStrings.xml><?xml version="1.0" encoding="utf-8"?>
<sst xmlns="http://schemas.openxmlformats.org/spreadsheetml/2006/main" count="123" uniqueCount="86">
  <si>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</si>
  <si>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</si>
  <si>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</si>
  <si>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</si>
  <si>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</si>
  <si>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</si>
  <si>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</si>
  <si>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</si>
  <si>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</si>
  <si>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</si>
  <si>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</si>
  <si>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</si>
  <si>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</si>
  <si>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30199330-2 - Papír pro počítačové tiskárny v kontinuální formě</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</si>
  <si>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</si>
  <si>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</si>
  <si>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</si>
  <si>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</si>
  <si>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</si>
  <si>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</si>
  <si>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</si>
  <si>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</si>
  <si>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</si>
  <si>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</si>
  <si>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</si>
  <si>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</si>
  <si>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</si>
  <si>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</si>
  <si>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</si>
  <si>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005 - 2024</t>
  </si>
  <si>
    <t xml:space="preserve">Papír kancelářský A4 kvalita "A" </t>
  </si>
  <si>
    <t>bal</t>
  </si>
  <si>
    <t>ks</t>
  </si>
  <si>
    <t>Kvalitní průhledný polypropylen, zavírání jedním drukem (patentem) na delší straně.</t>
  </si>
  <si>
    <t>Euroobal A4 - hladký</t>
  </si>
  <si>
    <t>Čiré, min. 45 mic., balení 100 ks.</t>
  </si>
  <si>
    <t>Obálky DL 110 x 220 mm - bez okénka</t>
  </si>
  <si>
    <t>Samolepicí, 1 bal/50ks.</t>
  </si>
  <si>
    <t>Lepicí tyčinka  min. 20g</t>
  </si>
  <si>
    <t>Vysoká lepicí síla a okamžitá přilnavost. Vhodné na  papír, karton, nevysychá, neobsahuje rozpouštědla.</t>
  </si>
  <si>
    <t>Miska na spony</t>
  </si>
  <si>
    <t xml:space="preserve">Drátěná miska na sponky, průměr cca 9 cm.   </t>
  </si>
  <si>
    <t xml:space="preserve">Papír kancelářský A4 kvalita"B"  </t>
  </si>
  <si>
    <t xml:space="preserve">Podložka A4 s klipem jednoduchá </t>
  </si>
  <si>
    <t>Formát A4, plast, kovový klip.</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</si>
  <si>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</si>
  <si>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</si>
  <si>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</si>
  <si>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</si>
  <si>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48-50mm x 66m hnědá</t>
  </si>
  <si>
    <t>Kvalitní balicí páska hnědá.</t>
  </si>
  <si>
    <t xml:space="preserve">Mikro tužka 0,7 </t>
  </si>
  <si>
    <t>0,7 mm, plast tělo, guma, výsuvný hrot, pogumovaný úchop.</t>
  </si>
  <si>
    <t>Tuhy do mikrotužky 0,7 HB,B</t>
  </si>
  <si>
    <t>Min. 12 tuh v balení.</t>
  </si>
  <si>
    <t>Popisovač tabulový 2,5 mm - sada 4ks</t>
  </si>
  <si>
    <t>sada</t>
  </si>
  <si>
    <t>Zvýrazňovač  1 - 4,6 mm - sada 4ks</t>
  </si>
  <si>
    <t>Samolepicí etikety bílá 70x36 mm</t>
  </si>
  <si>
    <t xml:space="preserve">Archy formátu A4, pro tisk v kopírkách, laserových a inkoustových tiskárnách. Min. 100 listů/ balení. </t>
  </si>
  <si>
    <t>Bublinková folie 100 cm x 10 m</t>
  </si>
  <si>
    <t>Pro přepravu křehkých materiálů.</t>
  </si>
  <si>
    <t>Fixační folie čirá 0,5 m - 2,4 kg</t>
  </si>
  <si>
    <t>Min. 23 mic, vhodná k balení větších předmětů, balíků a palet.</t>
  </si>
  <si>
    <t xml:space="preserve">Kalkulátor </t>
  </si>
  <si>
    <t xml:space="preserve">Motouz jutový přírodní  </t>
  </si>
  <si>
    <t>Min. 100 g, pro kancelář i domácnost.</t>
  </si>
  <si>
    <t>21 dní</t>
  </si>
  <si>
    <t>NE</t>
  </si>
  <si>
    <t>RTI - Ing. Oldřich Škach,
Tel.: 37763 8723</t>
  </si>
  <si>
    <t>Univerzitní 22, 
301 00 Plzeň,
Fakulta strojní - Regionální technologický institut,
místnost UH 212</t>
  </si>
  <si>
    <t>U3V - Mgr. Magdalena Edlová, DiS.,
Tel.: 37763 1907</t>
  </si>
  <si>
    <t>Jungmannova 1, 
301 00 Plzeň,
Univerzita třetího věku,
místnost JJ 113b</t>
  </si>
  <si>
    <t>OHR - Ing. Klára Kaľamárová,
Tel.: 37763 1256</t>
  </si>
  <si>
    <t>Univerzitvní 8, 
301 00 Plzeň, 
Rektorát - Odbor lidských zdrojů,
místnost UR 206</t>
  </si>
  <si>
    <t>KPG - Klára Bauerová,
Tel.: 37763 6341</t>
  </si>
  <si>
    <t>Chodské nám. 1,   
301 00 Plzeň,
Fakulta pedagogická - Katedra pedagogiky,
1. patro - místnost CH 206</t>
  </si>
  <si>
    <t>KIV - Helena Ptáčková,
Tel.: 37763 2463</t>
  </si>
  <si>
    <t>Technická 8, 
301 00 Plzeň, 
Fakulta aplikovaných věd - Katedra informatiky a výpočetní techniky, 
místnost UC 356</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</si>
  <si>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</si>
  <si>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Obálka plastová PVC s patentem /druk/ A5 - mix barev</t>
  </si>
  <si>
    <t>Obálka plastová PVC s patentem /druk/ A4 - mix barev</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</si>
  <si>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</si>
  <si>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Stíratelný, světlostálý, kulatý, vláknový hrot, šíře stopy 2,5 mm, ventilační uzávěr. Na bílé tabule, sklo, PVC, porcelán.
Sada 4 ks.</t>
  </si>
  <si>
    <t>Kalkulačka - stolní, solární napájení, 12místný 1řádkový displej, odmocniny, výpočet DPH, výpočet procent.</t>
  </si>
  <si>
    <t>Klínový hrot, šíře stopy 1-4,6 mm, ventilační uzávěry, vhodný i na faxový papír.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</si>
</sst>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37">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horizontal="lef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9"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9" xfId="0" applyNumberFormat="1" applyBorder="1" applyAlignment="1" applyProtection="1">
      <alignment vertical="center"/>
    </xf>
    <xf numFmtId="3" fontId="0" fillId="2" borderId="11" xfId="0" applyNumberFormat="1" applyFill="1" applyBorder="1" applyAlignment="1" applyProtection="1">
      <alignment horizontal="center" vertical="center" wrapText="1"/>
    </xf>
    <xf numFmtId="0" fontId="21" fillId="3" borderId="12" xfId="1" applyFont="1" applyFill="1" applyBorder="1" applyAlignment="1" applyProtection="1">
      <alignment horizontal="left" vertical="center" wrapText="1" indent="1"/>
    </xf>
    <xf numFmtId="3" fontId="0" fillId="3" borderId="12" xfId="0" applyNumberFormat="1" applyFill="1" applyBorder="1" applyAlignment="1" applyProtection="1">
      <alignment horizontal="center" vertical="center" wrapText="1"/>
    </xf>
    <xf numFmtId="0" fontId="19" fillId="3" borderId="12" xfId="1" applyFont="1" applyFill="1" applyBorder="1" applyAlignment="1" applyProtection="1">
      <alignment horizontal="center" vertical="center" wrapText="1"/>
    </xf>
    <xf numFmtId="0" fontId="19" fillId="3" borderId="12" xfId="5" applyFont="1" applyFill="1" applyBorder="1" applyAlignment="1" applyProtection="1">
      <alignment horizontal="left" vertical="center" wrapText="1" indent="1"/>
    </xf>
    <xf numFmtId="164" fontId="0" fillId="0" borderId="12" xfId="0" applyNumberFormat="1" applyBorder="1" applyAlignment="1" applyProtection="1">
      <alignment horizontal="right" vertical="center" indent="1"/>
    </xf>
    <xf numFmtId="164" fontId="15" fillId="3" borderId="12" xfId="0" applyNumberFormat="1" applyFont="1" applyFill="1" applyBorder="1" applyAlignment="1" applyProtection="1">
      <alignment horizontal="right" vertical="center" wrapText="1"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3"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3" fontId="0" fillId="2" borderId="13" xfId="0" applyNumberFormat="1" applyFill="1" applyBorder="1" applyAlignment="1" applyProtection="1">
      <alignment horizontal="center" vertical="center" wrapText="1"/>
    </xf>
    <xf numFmtId="0" fontId="21" fillId="3" borderId="14" xfId="1" applyFont="1"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19" fillId="3" borderId="14" xfId="1" applyFont="1" applyFill="1" applyBorder="1" applyAlignment="1" applyProtection="1">
      <alignment horizontal="center" vertical="center" wrapText="1"/>
    </xf>
    <xf numFmtId="0" fontId="19" fillId="3" borderId="14" xfId="5"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5" fillId="3"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0" xfId="0" applyFont="1" applyFill="1" applyBorder="1" applyAlignment="1" applyProtection="1">
      <alignment horizontal="center" vertical="center" wrapText="1"/>
    </xf>
    <xf numFmtId="0" fontId="7" fillId="3" borderId="10"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3" fontId="0" fillId="2" borderId="15" xfId="0" applyNumberFormat="1" applyFill="1" applyBorder="1" applyAlignment="1" applyProtection="1">
      <alignment horizontal="center" vertical="center" wrapText="1"/>
    </xf>
    <xf numFmtId="0" fontId="21"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19"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5"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21"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9" fillId="3" borderId="10" xfId="1" applyFont="1" applyFill="1" applyBorder="1" applyAlignment="1" applyProtection="1">
      <alignment horizontal="center" vertical="center" wrapText="1"/>
    </xf>
    <xf numFmtId="0" fontId="19"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5"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0" xfId="0" applyFont="1" applyFill="1" applyBorder="1" applyAlignment="1" applyProtection="1">
      <alignment horizontal="center" vertical="center" wrapText="1"/>
    </xf>
    <xf numFmtId="0" fontId="7" fillId="3" borderId="10" xfId="0"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1"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19" fillId="3" borderId="20" xfId="1" applyFont="1" applyFill="1" applyBorder="1" applyAlignment="1" applyProtection="1">
      <alignment horizontal="center" vertical="center" wrapText="1"/>
    </xf>
    <xf numFmtId="0" fontId="19"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5"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3" borderId="20"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0" fillId="0" borderId="8"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12" xfId="0" applyNumberFormat="1" applyFont="1" applyFill="1" applyBorder="1" applyAlignment="1" applyProtection="1">
      <alignment horizontal="right" vertical="center" wrapText="1" indent="1"/>
      <protection locked="0"/>
    </xf>
    <xf numFmtId="164" fontId="15" fillId="4" borderId="14" xfId="0" applyNumberFormat="1" applyFont="1" applyFill="1" applyBorder="1" applyAlignment="1" applyProtection="1">
      <alignment horizontal="right" vertical="center" wrapText="1" indent="1"/>
      <protection locked="0"/>
    </xf>
    <xf numFmtId="164" fontId="15" fillId="4" borderId="7"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10" xfId="0" applyNumberFormat="1" applyFont="1" applyFill="1" applyBorder="1" applyAlignment="1" applyProtection="1">
      <alignment horizontal="right" vertical="center" wrapText="1" indent="1"/>
      <protection locked="0"/>
    </xf>
    <xf numFmtId="164" fontId="15" fillId="4" borderId="2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8"/>
  <sheetViews>
    <sheetView tabSelected="1" zoomScaleNormal="100" workbookViewId="0">
      <selection activeCell="I7" sqref="I7"/>
    </sheetView>
  </sheetViews>
  <sheetFormatPr defaultRowHeight="15" x14ac:dyDescent="0.25"/>
  <cols>
    <col min="1" max="1" width="2.7109375" style="1" bestFit="1" customWidth="1"/>
    <col min="2" max="2" width="5.5703125" style="1" bestFit="1" customWidth="1"/>
    <col min="3" max="3" width="63.5703125" style="5" customWidth="1"/>
    <col min="4" max="4" width="12.42578125" style="130" customWidth="1"/>
    <col min="5" max="5" width="11.140625" style="4" customWidth="1"/>
    <col min="6" max="6" width="110.57031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32.140625" style="1" customWidth="1"/>
    <col min="17" max="17" width="39.42578125"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29</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14</v>
      </c>
      <c r="D6" s="29" t="s">
        <v>4</v>
      </c>
      <c r="E6" s="29" t="s">
        <v>15</v>
      </c>
      <c r="F6" s="29" t="s">
        <v>16</v>
      </c>
      <c r="G6" s="29" t="s">
        <v>17</v>
      </c>
      <c r="H6" s="29" t="s">
        <v>5</v>
      </c>
      <c r="I6" s="30" t="s">
        <v>6</v>
      </c>
      <c r="J6" s="31" t="s">
        <v>7</v>
      </c>
      <c r="K6" s="31" t="s">
        <v>8</v>
      </c>
      <c r="L6" s="29" t="s">
        <v>18</v>
      </c>
      <c r="M6" s="29" t="s">
        <v>19</v>
      </c>
      <c r="N6" s="29" t="s">
        <v>26</v>
      </c>
      <c r="O6" s="29" t="s">
        <v>20</v>
      </c>
      <c r="P6" s="31" t="s">
        <v>21</v>
      </c>
      <c r="Q6" s="29" t="s">
        <v>22</v>
      </c>
      <c r="R6" s="29" t="s">
        <v>23</v>
      </c>
      <c r="S6" s="29" t="s">
        <v>24</v>
      </c>
      <c r="T6" s="29" t="s">
        <v>25</v>
      </c>
    </row>
    <row r="7" spans="1:20" ht="115.5" customHeight="1" thickTop="1" thickBot="1" x14ac:dyDescent="0.3">
      <c r="A7" s="32"/>
      <c r="B7" s="33">
        <v>1</v>
      </c>
      <c r="C7" s="34" t="s">
        <v>30</v>
      </c>
      <c r="D7" s="35">
        <v>75</v>
      </c>
      <c r="E7" s="36" t="s">
        <v>31</v>
      </c>
      <c r="F7" s="37" t="s">
        <v>79</v>
      </c>
      <c r="G7" s="38">
        <f t="shared" ref="G7:G21" si="0">D7*H7</f>
        <v>9750</v>
      </c>
      <c r="H7" s="39">
        <v>130</v>
      </c>
      <c r="I7" s="131"/>
      <c r="J7" s="40">
        <f t="shared" ref="J7:J21" si="1">D7*I7</f>
        <v>0</v>
      </c>
      <c r="K7" s="41" t="str">
        <f t="shared" ref="K7:K21" si="2">IF(ISNUMBER(I7), IF(I7&gt;H7,"NEVYHOVUJE","VYHOVUJE")," ")</f>
        <v xml:space="preserve"> </v>
      </c>
      <c r="L7" s="42" t="s">
        <v>28</v>
      </c>
      <c r="M7" s="43" t="s">
        <v>68</v>
      </c>
      <c r="N7" s="44"/>
      <c r="O7" s="44"/>
      <c r="P7" s="45" t="s">
        <v>69</v>
      </c>
      <c r="Q7" s="45" t="s">
        <v>70</v>
      </c>
      <c r="R7" s="46" t="s">
        <v>67</v>
      </c>
      <c r="S7" s="44"/>
      <c r="T7" s="43" t="s">
        <v>12</v>
      </c>
    </row>
    <row r="8" spans="1:20" ht="25.5" customHeight="1" x14ac:dyDescent="0.25">
      <c r="A8" s="27"/>
      <c r="B8" s="47">
        <v>2</v>
      </c>
      <c r="C8" s="48" t="s">
        <v>80</v>
      </c>
      <c r="D8" s="49">
        <v>3</v>
      </c>
      <c r="E8" s="50" t="s">
        <v>32</v>
      </c>
      <c r="F8" s="51" t="s">
        <v>33</v>
      </c>
      <c r="G8" s="52">
        <f t="shared" si="0"/>
        <v>48</v>
      </c>
      <c r="H8" s="53">
        <v>16</v>
      </c>
      <c r="I8" s="132"/>
      <c r="J8" s="54">
        <f t="shared" si="1"/>
        <v>0</v>
      </c>
      <c r="K8" s="55" t="str">
        <f t="shared" si="2"/>
        <v xml:space="preserve"> </v>
      </c>
      <c r="L8" s="56" t="s">
        <v>28</v>
      </c>
      <c r="M8" s="56" t="s">
        <v>68</v>
      </c>
      <c r="N8" s="57"/>
      <c r="O8" s="57"/>
      <c r="P8" s="56" t="s">
        <v>71</v>
      </c>
      <c r="Q8" s="56" t="s">
        <v>72</v>
      </c>
      <c r="R8" s="58" t="s">
        <v>67</v>
      </c>
      <c r="S8" s="57"/>
      <c r="T8" s="59" t="s">
        <v>12</v>
      </c>
    </row>
    <row r="9" spans="1:20" ht="25.5" customHeight="1" x14ac:dyDescent="0.25">
      <c r="A9" s="27"/>
      <c r="B9" s="60">
        <v>3</v>
      </c>
      <c r="C9" s="61" t="s">
        <v>81</v>
      </c>
      <c r="D9" s="62">
        <v>3</v>
      </c>
      <c r="E9" s="63" t="s">
        <v>32</v>
      </c>
      <c r="F9" s="64" t="s">
        <v>33</v>
      </c>
      <c r="G9" s="65">
        <f t="shared" si="0"/>
        <v>60</v>
      </c>
      <c r="H9" s="66">
        <v>20</v>
      </c>
      <c r="I9" s="133"/>
      <c r="J9" s="67">
        <f t="shared" si="1"/>
        <v>0</v>
      </c>
      <c r="K9" s="68" t="str">
        <f t="shared" si="2"/>
        <v xml:space="preserve"> </v>
      </c>
      <c r="L9" s="69"/>
      <c r="M9" s="69"/>
      <c r="N9" s="70"/>
      <c r="O9" s="70"/>
      <c r="P9" s="71"/>
      <c r="Q9" s="71"/>
      <c r="R9" s="72"/>
      <c r="S9" s="70"/>
      <c r="T9" s="73"/>
    </row>
    <row r="10" spans="1:20" ht="25.5" customHeight="1" x14ac:dyDescent="0.25">
      <c r="A10" s="27"/>
      <c r="B10" s="60">
        <v>4</v>
      </c>
      <c r="C10" s="61" t="s">
        <v>34</v>
      </c>
      <c r="D10" s="62">
        <v>1</v>
      </c>
      <c r="E10" s="63" t="s">
        <v>31</v>
      </c>
      <c r="F10" s="64" t="s">
        <v>35</v>
      </c>
      <c r="G10" s="65">
        <f t="shared" si="0"/>
        <v>102</v>
      </c>
      <c r="H10" s="66">
        <v>102</v>
      </c>
      <c r="I10" s="133"/>
      <c r="J10" s="67">
        <f t="shared" si="1"/>
        <v>0</v>
      </c>
      <c r="K10" s="68" t="str">
        <f t="shared" si="2"/>
        <v xml:space="preserve"> </v>
      </c>
      <c r="L10" s="69"/>
      <c r="M10" s="69"/>
      <c r="N10" s="70"/>
      <c r="O10" s="70"/>
      <c r="P10" s="71"/>
      <c r="Q10" s="71"/>
      <c r="R10" s="72"/>
      <c r="S10" s="70"/>
      <c r="T10" s="73"/>
    </row>
    <row r="11" spans="1:20" ht="25.5" customHeight="1" x14ac:dyDescent="0.25">
      <c r="A11" s="27"/>
      <c r="B11" s="60">
        <v>5</v>
      </c>
      <c r="C11" s="61" t="s">
        <v>36</v>
      </c>
      <c r="D11" s="62">
        <v>8</v>
      </c>
      <c r="E11" s="74" t="s">
        <v>31</v>
      </c>
      <c r="F11" s="75" t="s">
        <v>37</v>
      </c>
      <c r="G11" s="65">
        <f t="shared" si="0"/>
        <v>312</v>
      </c>
      <c r="H11" s="66">
        <v>39</v>
      </c>
      <c r="I11" s="133"/>
      <c r="J11" s="67">
        <f t="shared" si="1"/>
        <v>0</v>
      </c>
      <c r="K11" s="68" t="str">
        <f t="shared" si="2"/>
        <v xml:space="preserve"> </v>
      </c>
      <c r="L11" s="69"/>
      <c r="M11" s="69"/>
      <c r="N11" s="70"/>
      <c r="O11" s="70"/>
      <c r="P11" s="71"/>
      <c r="Q11" s="71"/>
      <c r="R11" s="72"/>
      <c r="S11" s="70"/>
      <c r="T11" s="73"/>
    </row>
    <row r="12" spans="1:20" ht="25.5" customHeight="1" x14ac:dyDescent="0.25">
      <c r="A12" s="27"/>
      <c r="B12" s="60">
        <v>6</v>
      </c>
      <c r="C12" s="61" t="s">
        <v>38</v>
      </c>
      <c r="D12" s="62">
        <v>4</v>
      </c>
      <c r="E12" s="63" t="s">
        <v>32</v>
      </c>
      <c r="F12" s="64" t="s">
        <v>39</v>
      </c>
      <c r="G12" s="65">
        <f t="shared" si="0"/>
        <v>108</v>
      </c>
      <c r="H12" s="66">
        <v>27</v>
      </c>
      <c r="I12" s="133"/>
      <c r="J12" s="67">
        <f t="shared" si="1"/>
        <v>0</v>
      </c>
      <c r="K12" s="68" t="str">
        <f t="shared" si="2"/>
        <v xml:space="preserve"> </v>
      </c>
      <c r="L12" s="69"/>
      <c r="M12" s="69"/>
      <c r="N12" s="70"/>
      <c r="O12" s="70"/>
      <c r="P12" s="71"/>
      <c r="Q12" s="71"/>
      <c r="R12" s="72"/>
      <c r="S12" s="70"/>
      <c r="T12" s="73"/>
    </row>
    <row r="13" spans="1:20" ht="25.5" customHeight="1" thickBot="1" x14ac:dyDescent="0.3">
      <c r="A13" s="27"/>
      <c r="B13" s="76">
        <v>7</v>
      </c>
      <c r="C13" s="77" t="s">
        <v>40</v>
      </c>
      <c r="D13" s="78">
        <v>3</v>
      </c>
      <c r="E13" s="79" t="s">
        <v>32</v>
      </c>
      <c r="F13" s="80" t="s">
        <v>41</v>
      </c>
      <c r="G13" s="81">
        <f t="shared" si="0"/>
        <v>84</v>
      </c>
      <c r="H13" s="82">
        <v>28</v>
      </c>
      <c r="I13" s="134"/>
      <c r="J13" s="83">
        <f t="shared" si="1"/>
        <v>0</v>
      </c>
      <c r="K13" s="84" t="str">
        <f t="shared" si="2"/>
        <v xml:space="preserve"> </v>
      </c>
      <c r="L13" s="85"/>
      <c r="M13" s="85"/>
      <c r="N13" s="86"/>
      <c r="O13" s="86"/>
      <c r="P13" s="87"/>
      <c r="Q13" s="87"/>
      <c r="R13" s="88"/>
      <c r="S13" s="86"/>
      <c r="T13" s="89"/>
    </row>
    <row r="14" spans="1:20" ht="111.75" customHeight="1" thickBot="1" x14ac:dyDescent="0.3">
      <c r="A14" s="27"/>
      <c r="B14" s="90">
        <v>8</v>
      </c>
      <c r="C14" s="91" t="s">
        <v>42</v>
      </c>
      <c r="D14" s="92">
        <v>100</v>
      </c>
      <c r="E14" s="93" t="s">
        <v>31</v>
      </c>
      <c r="F14" s="94" t="s">
        <v>82</v>
      </c>
      <c r="G14" s="95">
        <f t="shared" si="0"/>
        <v>12500</v>
      </c>
      <c r="H14" s="96">
        <v>125</v>
      </c>
      <c r="I14" s="135"/>
      <c r="J14" s="97">
        <f t="shared" si="1"/>
        <v>0</v>
      </c>
      <c r="K14" s="98" t="str">
        <f t="shared" si="2"/>
        <v xml:space="preserve"> </v>
      </c>
      <c r="L14" s="99" t="s">
        <v>28</v>
      </c>
      <c r="M14" s="99" t="s">
        <v>68</v>
      </c>
      <c r="N14" s="100"/>
      <c r="O14" s="100"/>
      <c r="P14" s="99" t="s">
        <v>73</v>
      </c>
      <c r="Q14" s="99" t="s">
        <v>74</v>
      </c>
      <c r="R14" s="101" t="s">
        <v>67</v>
      </c>
      <c r="S14" s="100"/>
      <c r="T14" s="102" t="s">
        <v>13</v>
      </c>
    </row>
    <row r="15" spans="1:20" ht="25.5" customHeight="1" x14ac:dyDescent="0.25">
      <c r="A15" s="27"/>
      <c r="B15" s="47">
        <v>9</v>
      </c>
      <c r="C15" s="48" t="s">
        <v>43</v>
      </c>
      <c r="D15" s="49">
        <v>6</v>
      </c>
      <c r="E15" s="50" t="s">
        <v>32</v>
      </c>
      <c r="F15" s="51" t="s">
        <v>44</v>
      </c>
      <c r="G15" s="52">
        <f t="shared" si="0"/>
        <v>240</v>
      </c>
      <c r="H15" s="53">
        <v>40</v>
      </c>
      <c r="I15" s="132"/>
      <c r="J15" s="54">
        <f t="shared" si="1"/>
        <v>0</v>
      </c>
      <c r="K15" s="55" t="str">
        <f t="shared" si="2"/>
        <v xml:space="preserve"> </v>
      </c>
      <c r="L15" s="56" t="s">
        <v>28</v>
      </c>
      <c r="M15" s="56" t="s">
        <v>68</v>
      </c>
      <c r="N15" s="57"/>
      <c r="O15" s="57"/>
      <c r="P15" s="56" t="s">
        <v>75</v>
      </c>
      <c r="Q15" s="56" t="s">
        <v>76</v>
      </c>
      <c r="R15" s="58" t="s">
        <v>67</v>
      </c>
      <c r="S15" s="57"/>
      <c r="T15" s="59" t="s">
        <v>12</v>
      </c>
    </row>
    <row r="16" spans="1:20" ht="60.75" customHeight="1" x14ac:dyDescent="0.25">
      <c r="A16" s="27"/>
      <c r="B16" s="60">
        <v>10</v>
      </c>
      <c r="C16" s="61" t="s">
        <v>45</v>
      </c>
      <c r="D16" s="62">
        <v>2</v>
      </c>
      <c r="E16" s="63" t="s">
        <v>31</v>
      </c>
      <c r="F16" s="64" t="s">
        <v>46</v>
      </c>
      <c r="G16" s="65">
        <f t="shared" si="0"/>
        <v>100</v>
      </c>
      <c r="H16" s="66">
        <v>50</v>
      </c>
      <c r="I16" s="133"/>
      <c r="J16" s="67">
        <f t="shared" si="1"/>
        <v>0</v>
      </c>
      <c r="K16" s="68" t="str">
        <f t="shared" si="2"/>
        <v xml:space="preserve"> </v>
      </c>
      <c r="L16" s="69"/>
      <c r="M16" s="69"/>
      <c r="N16" s="70"/>
      <c r="O16" s="70"/>
      <c r="P16" s="71"/>
      <c r="Q16" s="71"/>
      <c r="R16" s="72"/>
      <c r="S16" s="70"/>
      <c r="T16" s="73"/>
    </row>
    <row r="17" spans="1:20" ht="25.5" customHeight="1" x14ac:dyDescent="0.25">
      <c r="A17" s="27"/>
      <c r="B17" s="60">
        <v>11</v>
      </c>
      <c r="C17" s="61" t="s">
        <v>47</v>
      </c>
      <c r="D17" s="62">
        <v>3</v>
      </c>
      <c r="E17" s="63" t="s">
        <v>32</v>
      </c>
      <c r="F17" s="64" t="s">
        <v>48</v>
      </c>
      <c r="G17" s="65">
        <f t="shared" si="0"/>
        <v>90</v>
      </c>
      <c r="H17" s="66">
        <v>30</v>
      </c>
      <c r="I17" s="133"/>
      <c r="J17" s="67">
        <f t="shared" si="1"/>
        <v>0</v>
      </c>
      <c r="K17" s="68" t="str">
        <f t="shared" si="2"/>
        <v xml:space="preserve"> </v>
      </c>
      <c r="L17" s="69"/>
      <c r="M17" s="69"/>
      <c r="N17" s="70"/>
      <c r="O17" s="70"/>
      <c r="P17" s="71"/>
      <c r="Q17" s="71"/>
      <c r="R17" s="72"/>
      <c r="S17" s="70"/>
      <c r="T17" s="73"/>
    </row>
    <row r="18" spans="1:20" ht="25.5" customHeight="1" x14ac:dyDescent="0.25">
      <c r="A18" s="27"/>
      <c r="B18" s="60">
        <v>12</v>
      </c>
      <c r="C18" s="61" t="s">
        <v>49</v>
      </c>
      <c r="D18" s="62">
        <v>1</v>
      </c>
      <c r="E18" s="63" t="s">
        <v>32</v>
      </c>
      <c r="F18" s="64" t="s">
        <v>50</v>
      </c>
      <c r="G18" s="65">
        <f t="shared" si="0"/>
        <v>37</v>
      </c>
      <c r="H18" s="66">
        <v>37</v>
      </c>
      <c r="I18" s="133"/>
      <c r="J18" s="67">
        <f t="shared" si="1"/>
        <v>0</v>
      </c>
      <c r="K18" s="68" t="str">
        <f t="shared" si="2"/>
        <v xml:space="preserve"> </v>
      </c>
      <c r="L18" s="69"/>
      <c r="M18" s="69"/>
      <c r="N18" s="70"/>
      <c r="O18" s="70"/>
      <c r="P18" s="71"/>
      <c r="Q18" s="71"/>
      <c r="R18" s="72"/>
      <c r="S18" s="70"/>
      <c r="T18" s="73"/>
    </row>
    <row r="19" spans="1:20" ht="25.5" customHeight="1" x14ac:dyDescent="0.25">
      <c r="A19" s="27"/>
      <c r="B19" s="60">
        <v>13</v>
      </c>
      <c r="C19" s="61" t="s">
        <v>51</v>
      </c>
      <c r="D19" s="62">
        <v>1</v>
      </c>
      <c r="E19" s="63" t="s">
        <v>32</v>
      </c>
      <c r="F19" s="64" t="s">
        <v>52</v>
      </c>
      <c r="G19" s="65">
        <f t="shared" si="0"/>
        <v>28</v>
      </c>
      <c r="H19" s="66">
        <v>28</v>
      </c>
      <c r="I19" s="133"/>
      <c r="J19" s="67">
        <f t="shared" si="1"/>
        <v>0</v>
      </c>
      <c r="K19" s="68" t="str">
        <f t="shared" si="2"/>
        <v xml:space="preserve"> </v>
      </c>
      <c r="L19" s="69"/>
      <c r="M19" s="69"/>
      <c r="N19" s="70"/>
      <c r="O19" s="70"/>
      <c r="P19" s="71"/>
      <c r="Q19" s="71"/>
      <c r="R19" s="72"/>
      <c r="S19" s="70"/>
      <c r="T19" s="73"/>
    </row>
    <row r="20" spans="1:20" ht="25.5" customHeight="1" x14ac:dyDescent="0.25">
      <c r="A20" s="27"/>
      <c r="B20" s="60">
        <v>14</v>
      </c>
      <c r="C20" s="61" t="s">
        <v>53</v>
      </c>
      <c r="D20" s="62">
        <v>1</v>
      </c>
      <c r="E20" s="63" t="s">
        <v>31</v>
      </c>
      <c r="F20" s="64" t="s">
        <v>54</v>
      </c>
      <c r="G20" s="65">
        <f t="shared" si="0"/>
        <v>8</v>
      </c>
      <c r="H20" s="66">
        <v>8</v>
      </c>
      <c r="I20" s="133"/>
      <c r="J20" s="67">
        <f t="shared" si="1"/>
        <v>0</v>
      </c>
      <c r="K20" s="68" t="str">
        <f t="shared" si="2"/>
        <v xml:space="preserve"> </v>
      </c>
      <c r="L20" s="69"/>
      <c r="M20" s="69"/>
      <c r="N20" s="70"/>
      <c r="O20" s="70"/>
      <c r="P20" s="71"/>
      <c r="Q20" s="71"/>
      <c r="R20" s="72"/>
      <c r="S20" s="70"/>
      <c r="T20" s="73"/>
    </row>
    <row r="21" spans="1:20" ht="39" customHeight="1" x14ac:dyDescent="0.25">
      <c r="A21" s="27"/>
      <c r="B21" s="60">
        <v>15</v>
      </c>
      <c r="C21" s="61" t="s">
        <v>55</v>
      </c>
      <c r="D21" s="62">
        <v>15</v>
      </c>
      <c r="E21" s="63" t="s">
        <v>56</v>
      </c>
      <c r="F21" s="64" t="s">
        <v>83</v>
      </c>
      <c r="G21" s="65">
        <f t="shared" si="0"/>
        <v>840</v>
      </c>
      <c r="H21" s="66">
        <v>56</v>
      </c>
      <c r="I21" s="133"/>
      <c r="J21" s="67">
        <f t="shared" si="1"/>
        <v>0</v>
      </c>
      <c r="K21" s="68" t="str">
        <f t="shared" si="2"/>
        <v xml:space="preserve"> </v>
      </c>
      <c r="L21" s="69"/>
      <c r="M21" s="69"/>
      <c r="N21" s="70"/>
      <c r="O21" s="70"/>
      <c r="P21" s="71"/>
      <c r="Q21" s="71"/>
      <c r="R21" s="72"/>
      <c r="S21" s="70"/>
      <c r="T21" s="73"/>
    </row>
    <row r="22" spans="1:20" ht="25.5" customHeight="1" x14ac:dyDescent="0.25">
      <c r="A22" s="27"/>
      <c r="B22" s="60">
        <v>16</v>
      </c>
      <c r="C22" s="61" t="s">
        <v>57</v>
      </c>
      <c r="D22" s="62">
        <v>1</v>
      </c>
      <c r="E22" s="63" t="s">
        <v>56</v>
      </c>
      <c r="F22" s="64" t="s">
        <v>85</v>
      </c>
      <c r="G22" s="65">
        <f t="shared" ref="G22:G28" si="3">D22*H22</f>
        <v>72</v>
      </c>
      <c r="H22" s="66">
        <v>72</v>
      </c>
      <c r="I22" s="133"/>
      <c r="J22" s="67">
        <f t="shared" ref="J22:J26" si="4">D22*I22</f>
        <v>0</v>
      </c>
      <c r="K22" s="68" t="str">
        <f t="shared" ref="K22:K26" si="5">IF(ISNUMBER(I22), IF(I22&gt;H22,"NEVYHOVUJE","VYHOVUJE")," ")</f>
        <v xml:space="preserve"> </v>
      </c>
      <c r="L22" s="69"/>
      <c r="M22" s="69"/>
      <c r="N22" s="70"/>
      <c r="O22" s="70"/>
      <c r="P22" s="71"/>
      <c r="Q22" s="71"/>
      <c r="R22" s="72"/>
      <c r="S22" s="70"/>
      <c r="T22" s="73"/>
    </row>
    <row r="23" spans="1:20" ht="25.5" customHeight="1" x14ac:dyDescent="0.25">
      <c r="A23" s="27"/>
      <c r="B23" s="60">
        <v>17</v>
      </c>
      <c r="C23" s="61" t="s">
        <v>58</v>
      </c>
      <c r="D23" s="62">
        <v>1</v>
      </c>
      <c r="E23" s="63" t="s">
        <v>31</v>
      </c>
      <c r="F23" s="64" t="s">
        <v>59</v>
      </c>
      <c r="G23" s="65">
        <f t="shared" si="3"/>
        <v>180</v>
      </c>
      <c r="H23" s="66">
        <v>180</v>
      </c>
      <c r="I23" s="133"/>
      <c r="J23" s="67">
        <f t="shared" si="4"/>
        <v>0</v>
      </c>
      <c r="K23" s="68" t="str">
        <f t="shared" si="5"/>
        <v xml:space="preserve"> </v>
      </c>
      <c r="L23" s="69"/>
      <c r="M23" s="69"/>
      <c r="N23" s="70"/>
      <c r="O23" s="70"/>
      <c r="P23" s="71"/>
      <c r="Q23" s="71"/>
      <c r="R23" s="72"/>
      <c r="S23" s="70"/>
      <c r="T23" s="73"/>
    </row>
    <row r="24" spans="1:20" ht="25.5" customHeight="1" x14ac:dyDescent="0.25">
      <c r="A24" s="27"/>
      <c r="B24" s="60">
        <v>18</v>
      </c>
      <c r="C24" s="61" t="s">
        <v>60</v>
      </c>
      <c r="D24" s="62">
        <v>1</v>
      </c>
      <c r="E24" s="63" t="s">
        <v>32</v>
      </c>
      <c r="F24" s="64" t="s">
        <v>61</v>
      </c>
      <c r="G24" s="65">
        <f t="shared" si="3"/>
        <v>185</v>
      </c>
      <c r="H24" s="66">
        <v>185</v>
      </c>
      <c r="I24" s="133"/>
      <c r="J24" s="67">
        <f t="shared" si="4"/>
        <v>0</v>
      </c>
      <c r="K24" s="68" t="str">
        <f t="shared" si="5"/>
        <v xml:space="preserve"> </v>
      </c>
      <c r="L24" s="69"/>
      <c r="M24" s="69"/>
      <c r="N24" s="70"/>
      <c r="O24" s="70"/>
      <c r="P24" s="71"/>
      <c r="Q24" s="71"/>
      <c r="R24" s="72"/>
      <c r="S24" s="70"/>
      <c r="T24" s="73"/>
    </row>
    <row r="25" spans="1:20" ht="25.5" customHeight="1" x14ac:dyDescent="0.25">
      <c r="A25" s="27"/>
      <c r="B25" s="60">
        <v>19</v>
      </c>
      <c r="C25" s="61" t="s">
        <v>62</v>
      </c>
      <c r="D25" s="62">
        <v>1</v>
      </c>
      <c r="E25" s="63" t="s">
        <v>32</v>
      </c>
      <c r="F25" s="64" t="s">
        <v>63</v>
      </c>
      <c r="G25" s="65">
        <f t="shared" si="3"/>
        <v>160</v>
      </c>
      <c r="H25" s="66">
        <v>160</v>
      </c>
      <c r="I25" s="133"/>
      <c r="J25" s="67">
        <f t="shared" si="4"/>
        <v>0</v>
      </c>
      <c r="K25" s="68" t="str">
        <f t="shared" si="5"/>
        <v xml:space="preserve"> </v>
      </c>
      <c r="L25" s="69"/>
      <c r="M25" s="69"/>
      <c r="N25" s="70"/>
      <c r="O25" s="70"/>
      <c r="P25" s="71"/>
      <c r="Q25" s="71"/>
      <c r="R25" s="72"/>
      <c r="S25" s="70"/>
      <c r="T25" s="73"/>
    </row>
    <row r="26" spans="1:20" ht="25.5" customHeight="1" x14ac:dyDescent="0.25">
      <c r="A26" s="27"/>
      <c r="B26" s="60">
        <v>20</v>
      </c>
      <c r="C26" s="61" t="s">
        <v>64</v>
      </c>
      <c r="D26" s="62">
        <v>1</v>
      </c>
      <c r="E26" s="63" t="s">
        <v>32</v>
      </c>
      <c r="F26" s="64" t="s">
        <v>84</v>
      </c>
      <c r="G26" s="65">
        <f t="shared" si="3"/>
        <v>156</v>
      </c>
      <c r="H26" s="66">
        <v>156</v>
      </c>
      <c r="I26" s="133"/>
      <c r="J26" s="67">
        <f t="shared" si="4"/>
        <v>0</v>
      </c>
      <c r="K26" s="68" t="str">
        <f t="shared" si="5"/>
        <v xml:space="preserve"> </v>
      </c>
      <c r="L26" s="69"/>
      <c r="M26" s="69"/>
      <c r="N26" s="70"/>
      <c r="O26" s="70"/>
      <c r="P26" s="71"/>
      <c r="Q26" s="71"/>
      <c r="R26" s="72"/>
      <c r="S26" s="70"/>
      <c r="T26" s="73"/>
    </row>
    <row r="27" spans="1:20" ht="25.5" customHeight="1" thickBot="1" x14ac:dyDescent="0.3">
      <c r="A27" s="27"/>
      <c r="B27" s="76">
        <v>21</v>
      </c>
      <c r="C27" s="77" t="s">
        <v>65</v>
      </c>
      <c r="D27" s="78">
        <v>1</v>
      </c>
      <c r="E27" s="79" t="s">
        <v>32</v>
      </c>
      <c r="F27" s="80" t="s">
        <v>66</v>
      </c>
      <c r="G27" s="81">
        <f t="shared" si="3"/>
        <v>20</v>
      </c>
      <c r="H27" s="82">
        <v>20</v>
      </c>
      <c r="I27" s="134"/>
      <c r="J27" s="83">
        <f t="shared" ref="J27:J28" si="6">D27*I27</f>
        <v>0</v>
      </c>
      <c r="K27" s="84" t="str">
        <f t="shared" ref="K27:K28" si="7">IF(ISNUMBER(I27), IF(I27&gt;H27,"NEVYHOVUJE","VYHOVUJE")," ")</f>
        <v xml:space="preserve"> </v>
      </c>
      <c r="L27" s="85"/>
      <c r="M27" s="85"/>
      <c r="N27" s="86"/>
      <c r="O27" s="86"/>
      <c r="P27" s="87"/>
      <c r="Q27" s="87"/>
      <c r="R27" s="88"/>
      <c r="S27" s="86"/>
      <c r="T27" s="89"/>
    </row>
    <row r="28" spans="1:20" ht="123" customHeight="1" thickBot="1" x14ac:dyDescent="0.3">
      <c r="A28" s="27"/>
      <c r="B28" s="103">
        <v>22</v>
      </c>
      <c r="C28" s="104" t="s">
        <v>30</v>
      </c>
      <c r="D28" s="105">
        <v>75</v>
      </c>
      <c r="E28" s="106" t="s">
        <v>31</v>
      </c>
      <c r="F28" s="107" t="s">
        <v>79</v>
      </c>
      <c r="G28" s="108">
        <f t="shared" si="3"/>
        <v>9750</v>
      </c>
      <c r="H28" s="109">
        <v>130</v>
      </c>
      <c r="I28" s="136"/>
      <c r="J28" s="110">
        <f t="shared" si="6"/>
        <v>0</v>
      </c>
      <c r="K28" s="111" t="str">
        <f t="shared" si="7"/>
        <v xml:space="preserve"> </v>
      </c>
      <c r="L28" s="112" t="s">
        <v>28</v>
      </c>
      <c r="M28" s="112" t="s">
        <v>68</v>
      </c>
      <c r="N28" s="113"/>
      <c r="O28" s="113"/>
      <c r="P28" s="112" t="s">
        <v>77</v>
      </c>
      <c r="Q28" s="112" t="s">
        <v>78</v>
      </c>
      <c r="R28" s="114" t="s">
        <v>67</v>
      </c>
      <c r="S28" s="113"/>
      <c r="T28" s="115" t="s">
        <v>12</v>
      </c>
    </row>
    <row r="29" spans="1:20" ht="16.5" thickTop="1" thickBot="1" x14ac:dyDescent="0.3">
      <c r="C29" s="1"/>
      <c r="D29" s="1"/>
      <c r="E29" s="1"/>
      <c r="F29" s="1"/>
      <c r="G29" s="1"/>
      <c r="J29" s="116"/>
    </row>
    <row r="30" spans="1:20" ht="60.75" customHeight="1" thickTop="1" thickBot="1" x14ac:dyDescent="0.3">
      <c r="B30" s="117" t="s">
        <v>9</v>
      </c>
      <c r="C30" s="117"/>
      <c r="D30" s="117"/>
      <c r="E30" s="117"/>
      <c r="F30" s="117"/>
      <c r="G30" s="118"/>
      <c r="H30" s="119" t="s">
        <v>10</v>
      </c>
      <c r="I30" s="120" t="s">
        <v>11</v>
      </c>
      <c r="J30" s="121"/>
      <c r="K30" s="122"/>
      <c r="S30" s="24"/>
      <c r="T30" s="123"/>
    </row>
    <row r="31" spans="1:20" ht="33" customHeight="1" thickTop="1" thickBot="1" x14ac:dyDescent="0.3">
      <c r="B31" s="124" t="s">
        <v>27</v>
      </c>
      <c r="C31" s="124"/>
      <c r="D31" s="124"/>
      <c r="E31" s="124"/>
      <c r="F31" s="124"/>
      <c r="G31" s="125"/>
      <c r="H31" s="126">
        <f>SUM(G7:G28)</f>
        <v>34830</v>
      </c>
      <c r="I31" s="127">
        <f>SUM(J7:J28)</f>
        <v>0</v>
      </c>
      <c r="J31" s="128"/>
      <c r="K31" s="129"/>
    </row>
    <row r="32" spans="1:20" ht="14.25" customHeight="1" thickTop="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sheetData>
  <sheetProtection algorithmName="SHA-512" hashValue="gbpas2rjysR38qRU3hIzbyjKnnybCsoTdyofaYcnXaY1Ym3PuLXIlBb9QjYSE+sMmiY9A5yuPYhbaq9PfwzXRQ==" saltValue="VSjUZ/OSMOedP8BsdGkm2Q==" spinCount="100000" sheet="1" objects="1" scenarios="1"/>
  <mergeCells count="24">
    <mergeCell ref="B31:F31"/>
    <mergeCell ref="I31:K31"/>
    <mergeCell ref="B30:F30"/>
    <mergeCell ref="B1:D1"/>
    <mergeCell ref="I30:K30"/>
    <mergeCell ref="I2:R3"/>
    <mergeCell ref="R8:R13"/>
    <mergeCell ref="R15:R27"/>
    <mergeCell ref="Q15:Q27"/>
    <mergeCell ref="Q8:Q13"/>
    <mergeCell ref="P8:P13"/>
    <mergeCell ref="P15:P27"/>
    <mergeCell ref="O8:O13"/>
    <mergeCell ref="O15:O27"/>
    <mergeCell ref="N8:N13"/>
    <mergeCell ref="M8:M13"/>
    <mergeCell ref="S8:S13"/>
    <mergeCell ref="S15:S27"/>
    <mergeCell ref="T15:T27"/>
    <mergeCell ref="L8:L13"/>
    <mergeCell ref="N15:N27"/>
    <mergeCell ref="M15:M27"/>
    <mergeCell ref="L15:L27"/>
    <mergeCell ref="T8:T13"/>
  </mergeCells>
  <conditionalFormatting sqref="B7:B28">
    <cfRule type="cellIs" dxfId="7" priority="83" operator="greaterThanOrEqual">
      <formula>1</formula>
    </cfRule>
    <cfRule type="containsBlanks" dxfId="6" priority="89">
      <formula>LEN(TRIM(B7))=0</formula>
    </cfRule>
  </conditionalFormatting>
  <conditionalFormatting sqref="D7:D28">
    <cfRule type="containsBlanks" dxfId="5" priority="22">
      <formula>LEN(TRIM(D7))=0</formula>
    </cfRule>
  </conditionalFormatting>
  <conditionalFormatting sqref="I7:I28">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28">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28"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2024-01-26T11:48:44Z</cp:lastPrinted>
  <dcterms:created xsi:type="dcterms:W3CDTF">2014-03-05T12:43:32Z</dcterms:created>
  <dcterms:modified xsi:type="dcterms:W3CDTF">2024-01-26T12:19:39Z</dcterms:modified>
</cp:coreProperties>
</file>